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0" yWindow="-60" windowWidth="14805" windowHeight="7995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52511"/>
</workbook>
</file>

<file path=xl/calcChain.xml><?xml version="1.0" encoding="utf-8"?>
<calcChain xmlns="http://schemas.openxmlformats.org/spreadsheetml/2006/main">
  <c r="AG26" i="23" l="1"/>
  <c r="AG25" i="23"/>
  <c r="U35" i="22"/>
  <c r="U34" i="22"/>
  <c r="AG30" i="22"/>
  <c r="AG29" i="22"/>
  <c r="AG21" i="22"/>
  <c r="AD35" i="22" l="1"/>
  <c r="AD31" i="23"/>
  <c r="AD34" i="22"/>
</calcChain>
</file>

<file path=xl/sharedStrings.xml><?xml version="1.0" encoding="utf-8"?>
<sst xmlns="http://schemas.openxmlformats.org/spreadsheetml/2006/main" count="542" uniqueCount="156">
  <si>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</si>
  <si>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</si>
  <si>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</si>
  <si>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</si>
  <si>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</si>
  <si>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</si>
  <si>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</si>
  <si>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</si>
  <si>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</si>
  <si>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</si>
  <si>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</si>
  <si>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</si>
  <si>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</si>
  <si>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</si>
  <si>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</si>
  <si>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</si>
  <si>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</si>
  <si>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</si>
  <si>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</si>
  <si>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</si>
  <si>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</si>
  <si>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</si>
  <si>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</si>
  <si>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</si>
  <si>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</si>
  <si>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</si>
  <si>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</si>
  <si>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</si>
  <si>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</si>
  <si>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</si>
  <si>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</si>
  <si>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</si>
  <si>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</si>
  <si>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</si>
  <si>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</si>
  <si>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</si>
  <si>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</si>
  <si>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</si>
  <si>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</si>
  <si>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</si>
  <si>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</si>
  <si>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</si>
  <si>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</si>
  <si>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</si>
  <si>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</si>
  <si>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</si>
  <si>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</si>
  <si>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</si>
  <si>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</si>
  <si>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</si>
  <si>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</si>
  <si>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</si>
  <si>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</si>
  <si>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</si>
  <si>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</si>
  <si>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</si>
  <si>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</si>
  <si>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</si>
  <si>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</si>
  <si>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</si>
  <si>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</si>
  <si>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</si>
  <si>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</si>
  <si>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</si>
  <si>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</si>
  <si>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</si>
  <si>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</si>
  <si>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</si>
  <si>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</si>
  <si>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</si>
  <si>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</si>
  <si>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</si>
  <si>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</si>
  <si>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</si>
  <si>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</si>
  <si>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</si>
  <si>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</si>
  <si>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</si>
  <si>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</si>
  <si>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</si>
  <si>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</si>
  <si>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</si>
  <si>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</si>
  <si>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</si>
  <si>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</si>
  <si>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</si>
  <si>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</si>
  <si>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</si>
  <si>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</si>
  <si>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</si>
  <si>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</si>
  <si>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</si>
  <si>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</si>
  <si>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</si>
  <si>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</si>
  <si>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</si>
  <si>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</si>
  <si>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</si>
  <si>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</si>
  <si>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</si>
  <si>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</si>
  <si>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</si>
  <si>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</si>
  <si>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</si>
  <si>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</si>
  <si>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</si>
  <si>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</si>
  <si>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</si>
  <si>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</si>
  <si>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</si>
  <si>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</si>
  <si>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</si>
  <si>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</si>
  <si>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</si>
  <si>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</si>
  <si>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福祉用具貸与</t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</si>
  <si>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</si>
  <si>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</si>
  <si>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</si>
  <si>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</si>
  <si>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</si>
  <si>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</si>
  <si>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</si>
  <si>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</si>
  <si>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</si>
  <si>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</si>
  <si>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</si>
  <si>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</si>
  <si>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</si>
  <si>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</si>
  <si>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</si>
  <si>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</si>
  <si>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</si>
  <si>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</si>
  <si>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</si>
  <si>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</si>
  <si>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</si>
  <si>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</si>
  <si>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</si>
  <si>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</si>
  <si>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</si>
  <si>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</si>
  <si>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</si>
  <si>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</si>
  <si>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</si>
  <si>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</si>
  <si>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Ⅴ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</si>
  <si>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</si>
  <si>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</si>
  <si>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Ⅴ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</si>
  <si>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</si>
  <si>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</si>
  <si>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</si>
  <si>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</si>
  <si>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phoneticPr fontId="2"/>
  </si>
  <si>
    <t>明日香村長　殿</t>
    <rPh sb="0" eb="4">
      <t>アスカムラ</t>
    </rPh>
    <rPh sb="4" eb="5">
      <t>チョウ</t>
    </rPh>
    <rPh sb="5" eb="6">
      <t>シチョウ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</si>
</sst>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8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0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408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</a:extLst>
              </xdr:cNvPr>
              <xdr:cNvSpPr/>
            </xdr:nvSpPr>
            <xdr:spPr bwMode="auto">
              <a:xfrm>
                <a:off x="6463408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49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</a:extLst>
              </xdr:cNvPr>
              <xdr:cNvSpPr/>
            </xdr:nvSpPr>
            <xdr:spPr bwMode="auto">
              <a:xfrm>
                <a:off x="6436191" y="5396560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/>
        <xdr:cNvSpPr/>
      </xdr:nvSpPr>
      <xdr:spPr>
        <a:xfrm>
          <a:off x="8061944" y="1456765"/>
          <a:ext cx="864292" cy="804536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/>
        <xdr:cNvSpPr/>
      </xdr:nvSpPr>
      <xdr:spPr>
        <a:xfrm>
          <a:off x="7715394" y="2418670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15</xdr:col>
      <xdr:colOff>71170</xdr:colOff>
      <xdr:row>8</xdr:row>
      <xdr:rowOff>55000</xdr:rowOff>
    </xdr:to>
    <xdr:grpSp>
      <xdr:nvGrpSpPr>
        <xdr:cNvPr id="47" name="グループ化 46"/>
        <xdr:cNvGrpSpPr/>
      </xdr:nvGrpSpPr>
      <xdr:grpSpPr>
        <a:xfrm>
          <a:off x="0" y="907676"/>
          <a:ext cx="3937199" cy="996295"/>
          <a:chOff x="87485" y="742095"/>
          <a:chExt cx="3918644" cy="1006191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/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751170"/>
          <a:ext cx="2319617" cy="289770"/>
          <a:chOff x="6463408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 bwMode="auto">
              <a:xfrm>
                <a:off x="6463408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074753"/>
          <a:ext cx="2346031" cy="310923"/>
          <a:chOff x="6436191" y="53906682"/>
          <a:chExt cx="2477860" cy="3856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 bwMode="auto">
              <a:xfrm>
                <a:off x="6436191" y="53965718"/>
                <a:ext cx="2477860" cy="32657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9" name="円/楕円 28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/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440205" cy="829462"/>
    <xdr:sp macro="" textlink="">
      <xdr:nvSpPr>
        <xdr:cNvPr id="49" name="角丸四角形吹き出し 48"/>
        <xdr:cNvSpPr/>
      </xdr:nvSpPr>
      <xdr:spPr>
        <a:xfrm>
          <a:off x="5378824" y="12696266"/>
          <a:ext cx="3440205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/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/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/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/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/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/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/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/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/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/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/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/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/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/>
        <xdr:cNvGrpSpPr/>
      </xdr:nvGrpSpPr>
      <xdr:grpSpPr>
        <a:xfrm>
          <a:off x="6701118" y="10714376"/>
          <a:ext cx="2319617" cy="289770"/>
          <a:chOff x="6463408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</a:extLst>
              </xdr:cNvPr>
              <xdr:cNvSpPr/>
            </xdr:nvSpPr>
            <xdr:spPr bwMode="auto">
              <a:xfrm>
                <a:off x="6463408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/>
        <xdr:cNvGrpSpPr/>
      </xdr:nvGrpSpPr>
      <xdr:grpSpPr>
        <a:xfrm>
          <a:off x="6674704" y="12037959"/>
          <a:ext cx="2346031" cy="310923"/>
          <a:chOff x="6436191" y="53906682"/>
          <a:chExt cx="2477860" cy="38559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</a:extLst>
              </xdr:cNvPr>
              <xdr:cNvSpPr/>
            </xdr:nvSpPr>
            <xdr:spPr bwMode="auto">
              <a:xfrm>
                <a:off x="6436191" y="53965704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/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/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/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/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/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/>
        <xdr:cNvGrpSpPr/>
      </xdr:nvGrpSpPr>
      <xdr:grpSpPr>
        <a:xfrm>
          <a:off x="6701118" y="11218640"/>
          <a:ext cx="2319617" cy="289770"/>
          <a:chOff x="6463408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 bwMode="auto">
              <a:xfrm>
                <a:off x="6463408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/>
        <xdr:cNvGrpSpPr/>
      </xdr:nvGrpSpPr>
      <xdr:grpSpPr>
        <a:xfrm>
          <a:off x="6674704" y="12542223"/>
          <a:ext cx="2346031" cy="310924"/>
          <a:chOff x="6436191" y="53906682"/>
          <a:chExt cx="2477860" cy="38545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 bwMode="auto">
              <a:xfrm>
                <a:off x="6682468" y="54028047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 bwMode="auto">
              <a:xfrm>
                <a:off x="6436191" y="53965573"/>
                <a:ext cx="2477860" cy="32656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/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30" name="円/楕円 29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/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/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/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/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/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tabSelected="1" view="pageBreakPreview" zoomScale="85" zoomScaleNormal="70" zoomScaleSheetLayoutView="85" workbookViewId="0">
      <selection activeCell="A65" sqref="A65:AI66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48</v>
      </c>
      <c r="V1" s="190" t="s">
        <v>53</v>
      </c>
      <c r="W1" s="191"/>
      <c r="X1" s="191"/>
      <c r="Y1" s="192"/>
      <c r="Z1" s="15" t="s">
        <v>118</v>
      </c>
      <c r="AA1" s="16" t="s">
        <v>99</v>
      </c>
      <c r="AB1" s="15" t="s">
        <v>119</v>
      </c>
      <c r="AC1" s="16" t="s">
        <v>99</v>
      </c>
      <c r="AD1" s="15" t="s">
        <v>120</v>
      </c>
      <c r="AE1" s="16" t="s">
        <v>99</v>
      </c>
      <c r="AF1" s="15" t="s">
        <v>121</v>
      </c>
      <c r="AG1" s="16" t="s">
        <v>99</v>
      </c>
      <c r="AH1" s="15" t="s">
        <v>146</v>
      </c>
      <c r="AI1" s="16" t="s">
        <v>99</v>
      </c>
    </row>
    <row r="2" spans="1:38" ht="9.75" customHeight="1" x14ac:dyDescent="0.45">
      <c r="AK2" s="18"/>
    </row>
    <row r="3" spans="1:38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8" x14ac:dyDescent="0.45">
      <c r="A4" s="19" t="s">
        <v>155</v>
      </c>
      <c r="Y4" s="17" t="s">
        <v>1</v>
      </c>
      <c r="AA4" s="194"/>
      <c r="AB4" s="194"/>
      <c r="AC4" s="17" t="s">
        <v>2</v>
      </c>
      <c r="AD4" s="194"/>
      <c r="AE4" s="194"/>
      <c r="AF4" s="17" t="s">
        <v>3</v>
      </c>
      <c r="AG4" s="194"/>
      <c r="AH4" s="194"/>
      <c r="AI4" s="17" t="s">
        <v>4</v>
      </c>
      <c r="AK4" s="18">
        <v>3</v>
      </c>
      <c r="AL4" s="17" t="s">
        <v>61</v>
      </c>
    </row>
    <row r="5" spans="1:38" x14ac:dyDescent="0.45">
      <c r="R5" s="195" t="s">
        <v>33</v>
      </c>
      <c r="S5" s="195"/>
      <c r="T5" s="195"/>
      <c r="U5" s="195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K5" s="18">
        <v>0</v>
      </c>
      <c r="AL5" s="17" t="s">
        <v>62</v>
      </c>
    </row>
    <row r="6" spans="1:38" x14ac:dyDescent="0.45">
      <c r="R6" s="195"/>
      <c r="S6" s="195"/>
      <c r="T6" s="195"/>
      <c r="U6" s="195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K6" s="18">
        <v>0</v>
      </c>
      <c r="AL6" s="17" t="s">
        <v>63</v>
      </c>
    </row>
    <row r="7" spans="1:38" x14ac:dyDescent="0.45">
      <c r="O7" s="17" t="s">
        <v>5</v>
      </c>
      <c r="R7" s="195" t="s">
        <v>6</v>
      </c>
      <c r="S7" s="195"/>
      <c r="T7" s="195"/>
      <c r="U7" s="195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K7" s="18">
        <v>0</v>
      </c>
      <c r="AL7" s="17" t="s">
        <v>64</v>
      </c>
    </row>
    <row r="8" spans="1:38" x14ac:dyDescent="0.45">
      <c r="R8" s="195"/>
      <c r="S8" s="195"/>
      <c r="T8" s="195"/>
      <c r="U8" s="19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G8" s="198" t="s">
        <v>37</v>
      </c>
      <c r="AH8" s="199"/>
      <c r="AK8" s="20">
        <v>0</v>
      </c>
      <c r="AL8" s="17" t="s">
        <v>65</v>
      </c>
    </row>
    <row r="9" spans="1:38" ht="19.5" customHeight="1" x14ac:dyDescent="0.45">
      <c r="R9" s="195" t="s">
        <v>7</v>
      </c>
      <c r="S9" s="195"/>
      <c r="T9" s="195"/>
      <c r="U9" s="195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G9" s="199"/>
      <c r="AH9" s="199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161" t="s">
        <v>8</v>
      </c>
      <c r="B11" s="162"/>
      <c r="C11" s="162"/>
      <c r="D11" s="163"/>
      <c r="E11" s="23">
        <v>2</v>
      </c>
      <c r="F11" s="23">
        <v>9</v>
      </c>
      <c r="G11" s="24">
        <v>3</v>
      </c>
      <c r="H11" s="25">
        <v>1</v>
      </c>
      <c r="I11" s="25">
        <v>4</v>
      </c>
      <c r="J11" s="25"/>
      <c r="K11" s="25"/>
      <c r="L11" s="25"/>
      <c r="M11" s="25"/>
      <c r="N11" s="25"/>
      <c r="O11" s="164"/>
      <c r="P11" s="164"/>
      <c r="Q11" s="164"/>
      <c r="R11" s="165" t="s">
        <v>9</v>
      </c>
      <c r="S11" s="162"/>
      <c r="T11" s="162"/>
      <c r="U11" s="163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8" ht="33.75" customHeight="1" thickBot="1" x14ac:dyDescent="0.5">
      <c r="A12" s="171" t="s">
        <v>35</v>
      </c>
      <c r="B12" s="172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36</v>
      </c>
      <c r="S12" s="172"/>
      <c r="T12" s="172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6"/>
    </row>
    <row r="13" spans="1:38" ht="9.75" customHeight="1" x14ac:dyDescent="0.45"/>
    <row r="14" spans="1:38" s="18" customFormat="1" ht="16.5" x14ac:dyDescent="0.45">
      <c r="A14" s="26" t="s">
        <v>30</v>
      </c>
    </row>
    <row r="15" spans="1:38" s="18" customFormat="1" x14ac:dyDescent="0.45">
      <c r="A15" s="18" t="s">
        <v>31</v>
      </c>
      <c r="AK15" s="17" t="s">
        <v>122</v>
      </c>
    </row>
    <row r="16" spans="1:38" s="18" customFormat="1" x14ac:dyDescent="0.45">
      <c r="A16" s="18" t="s">
        <v>32</v>
      </c>
      <c r="AK16" s="17" t="s">
        <v>12</v>
      </c>
    </row>
    <row r="17" spans="1:39" s="18" customFormat="1" x14ac:dyDescent="0.45">
      <c r="A17" s="18" t="s">
        <v>80</v>
      </c>
      <c r="AK17" s="17" t="s">
        <v>13</v>
      </c>
    </row>
    <row r="18" spans="1:39" ht="9" customHeight="1" thickBot="1" x14ac:dyDescent="0.5"/>
    <row r="19" spans="1:39" x14ac:dyDescent="0.45">
      <c r="A19" s="177" t="s">
        <v>10</v>
      </c>
      <c r="B19" s="178"/>
      <c r="C19" s="178"/>
      <c r="D19" s="168"/>
      <c r="E19" s="181" t="s">
        <v>1</v>
      </c>
      <c r="F19" s="178"/>
      <c r="G19" s="183"/>
      <c r="H19" s="183"/>
      <c r="I19" s="178" t="s">
        <v>11</v>
      </c>
      <c r="J19" s="178"/>
      <c r="K19" s="185" t="s">
        <v>123</v>
      </c>
      <c r="L19" s="187"/>
      <c r="M19" s="183"/>
      <c r="N19" s="183"/>
      <c r="O19" s="183"/>
      <c r="P19" s="183"/>
      <c r="Q19" s="168" t="s">
        <v>124</v>
      </c>
      <c r="R19" s="170" t="s">
        <v>12</v>
      </c>
      <c r="S19" s="170"/>
      <c r="T19" s="170" t="s">
        <v>14</v>
      </c>
      <c r="U19" s="170"/>
      <c r="V19" s="170" t="s">
        <v>16</v>
      </c>
      <c r="W19" s="170"/>
      <c r="X19" s="170" t="s">
        <v>17</v>
      </c>
      <c r="Y19" s="170"/>
      <c r="Z19" s="170" t="s">
        <v>18</v>
      </c>
      <c r="AA19" s="170"/>
      <c r="AB19" s="170" t="s">
        <v>19</v>
      </c>
      <c r="AC19" s="170"/>
      <c r="AD19" s="170" t="s">
        <v>20</v>
      </c>
      <c r="AE19" s="170"/>
      <c r="AF19" s="170" t="s">
        <v>26</v>
      </c>
      <c r="AG19" s="170"/>
      <c r="AH19" s="170"/>
      <c r="AI19" s="188"/>
    </row>
    <row r="20" spans="1:39" x14ac:dyDescent="0.45">
      <c r="A20" s="179"/>
      <c r="B20" s="180"/>
      <c r="C20" s="180"/>
      <c r="D20" s="169"/>
      <c r="E20" s="182"/>
      <c r="F20" s="180"/>
      <c r="G20" s="184"/>
      <c r="H20" s="184"/>
      <c r="I20" s="180"/>
      <c r="J20" s="180"/>
      <c r="K20" s="186"/>
      <c r="L20" s="184"/>
      <c r="M20" s="184"/>
      <c r="N20" s="184"/>
      <c r="O20" s="184"/>
      <c r="P20" s="184"/>
      <c r="Q20" s="169"/>
      <c r="R20" s="154" t="s">
        <v>13</v>
      </c>
      <c r="S20" s="154"/>
      <c r="T20" s="154" t="s">
        <v>15</v>
      </c>
      <c r="U20" s="154"/>
      <c r="V20" s="154" t="s">
        <v>21</v>
      </c>
      <c r="W20" s="154"/>
      <c r="X20" s="154" t="s">
        <v>22</v>
      </c>
      <c r="Y20" s="154"/>
      <c r="Z20" s="154" t="s">
        <v>23</v>
      </c>
      <c r="AA20" s="154"/>
      <c r="AB20" s="154" t="s">
        <v>24</v>
      </c>
      <c r="AC20" s="154"/>
      <c r="AD20" s="154" t="s">
        <v>25</v>
      </c>
      <c r="AE20" s="154"/>
      <c r="AF20" s="154"/>
      <c r="AG20" s="154"/>
      <c r="AH20" s="154"/>
      <c r="AI20" s="189"/>
    </row>
    <row r="21" spans="1:39" ht="27.75" customHeight="1" thickBot="1" x14ac:dyDescent="0.5">
      <c r="A21" s="27" t="s">
        <v>40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57"/>
      <c r="U21" s="158"/>
      <c r="V21" s="157"/>
      <c r="W21" s="158"/>
      <c r="X21" s="157"/>
      <c r="Y21" s="158"/>
      <c r="Z21" s="157"/>
      <c r="AA21" s="158"/>
      <c r="AB21" s="157"/>
      <c r="AC21" s="158"/>
      <c r="AD21" s="157"/>
      <c r="AE21" s="158"/>
      <c r="AF21" s="29"/>
      <c r="AG21" s="155" t="s">
        <v>99</v>
      </c>
      <c r="AH21" s="155"/>
      <c r="AI21" s="156"/>
      <c r="AK21" s="30" t="s">
        <v>99</v>
      </c>
      <c r="AL21" s="17" t="s">
        <v>60</v>
      </c>
      <c r="AM21" s="17" t="s">
        <v>74</v>
      </c>
    </row>
    <row r="22" spans="1:39" ht="19.5" x14ac:dyDescent="0.45">
      <c r="A22" s="139" t="s">
        <v>27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35" t="s">
        <v>144</v>
      </c>
      <c r="AG22" s="148" t="s">
        <v>99</v>
      </c>
      <c r="AH22" s="148"/>
      <c r="AI22" s="149"/>
      <c r="AK22" s="32" t="s">
        <v>99</v>
      </c>
      <c r="AL22" s="33" t="s">
        <v>59</v>
      </c>
      <c r="AM22" s="34" t="s">
        <v>59</v>
      </c>
    </row>
    <row r="23" spans="1:39" ht="19.5" x14ac:dyDescent="0.45">
      <c r="A23" s="141"/>
      <c r="B23" s="142"/>
      <c r="C23" s="150" t="s">
        <v>28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35" t="s">
        <v>116</v>
      </c>
      <c r="AG23" s="159" t="s">
        <v>99</v>
      </c>
      <c r="AH23" s="159"/>
      <c r="AI23" s="160"/>
      <c r="AK23" s="36" t="s">
        <v>99</v>
      </c>
      <c r="AL23" s="37" t="s">
        <v>101</v>
      </c>
      <c r="AM23" s="34" t="s">
        <v>125</v>
      </c>
    </row>
    <row r="24" spans="1:39" ht="19.5" x14ac:dyDescent="0.45">
      <c r="A24" s="141"/>
      <c r="B24" s="142"/>
      <c r="C24" s="150" t="s">
        <v>46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126</v>
      </c>
      <c r="AG24" s="116" t="s">
        <v>99</v>
      </c>
      <c r="AH24" s="116"/>
      <c r="AI24" s="117"/>
      <c r="AK24" s="36" t="s">
        <v>99</v>
      </c>
      <c r="AL24" s="37" t="s">
        <v>71</v>
      </c>
      <c r="AM24" s="34" t="s">
        <v>71</v>
      </c>
    </row>
    <row r="25" spans="1:39" ht="18.75" customHeight="1" x14ac:dyDescent="0.45">
      <c r="A25" s="141"/>
      <c r="B25" s="142"/>
      <c r="C25" s="82" t="s">
        <v>44</v>
      </c>
      <c r="D25" s="83"/>
      <c r="E25" s="84"/>
      <c r="F25" s="91" t="s">
        <v>33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36">
        <v>0</v>
      </c>
      <c r="AL25" s="37" t="s">
        <v>73</v>
      </c>
      <c r="AM25" s="34" t="s">
        <v>73</v>
      </c>
    </row>
    <row r="26" spans="1:39" x14ac:dyDescent="0.45">
      <c r="A26" s="141"/>
      <c r="B26" s="142"/>
      <c r="C26" s="85"/>
      <c r="D26" s="86"/>
      <c r="E26" s="87"/>
      <c r="F26" s="96" t="s">
        <v>29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36"/>
      <c r="AL26" s="37"/>
      <c r="AM26" s="34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57</v>
      </c>
      <c r="V27" s="107"/>
      <c r="W27" s="107"/>
      <c r="X27" s="107"/>
      <c r="Y27" s="107"/>
      <c r="Z27" s="107"/>
      <c r="AA27" s="107"/>
      <c r="AB27" s="107"/>
      <c r="AC27" s="108"/>
      <c r="AD27" s="109" t="s">
        <v>99</v>
      </c>
      <c r="AE27" s="109"/>
      <c r="AF27" s="109"/>
      <c r="AG27" s="109"/>
      <c r="AH27" s="153" t="s">
        <v>117</v>
      </c>
      <c r="AI27" s="111"/>
      <c r="AK27" s="36" t="s">
        <v>99</v>
      </c>
      <c r="AL27" s="37" t="s">
        <v>68</v>
      </c>
      <c r="AM27" s="34" t="s">
        <v>68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34</v>
      </c>
      <c r="G28" s="119"/>
      <c r="H28" s="119"/>
      <c r="I28" s="120"/>
      <c r="J28" s="121" t="s">
        <v>56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127</v>
      </c>
      <c r="V28" s="122"/>
      <c r="W28" s="122"/>
      <c r="X28" s="122"/>
      <c r="Y28" s="122"/>
      <c r="Z28" s="122"/>
      <c r="AA28" s="122"/>
      <c r="AB28" s="122"/>
      <c r="AC28" s="123"/>
      <c r="AD28" s="124" t="s">
        <v>99</v>
      </c>
      <c r="AE28" s="125"/>
      <c r="AF28" s="125"/>
      <c r="AG28" s="126"/>
      <c r="AH28" s="112"/>
      <c r="AI28" s="113"/>
      <c r="AK28" s="36" t="s">
        <v>113</v>
      </c>
      <c r="AL28" s="37" t="s">
        <v>67</v>
      </c>
      <c r="AM28" s="34" t="s">
        <v>67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49</v>
      </c>
      <c r="G29" s="128"/>
      <c r="H29" s="128"/>
      <c r="I29" s="128"/>
      <c r="J29" s="129"/>
      <c r="K29" s="133" t="s">
        <v>152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36"/>
      <c r="AL29" s="37"/>
      <c r="AM29" s="34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36"/>
      <c r="AL30" s="37"/>
      <c r="AM30" s="34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36" t="s">
        <v>99</v>
      </c>
      <c r="AL31" s="37" t="s">
        <v>69</v>
      </c>
      <c r="AM31" s="34" t="s">
        <v>69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36" t="b">
        <v>0</v>
      </c>
      <c r="AL32" s="38" t="s">
        <v>66</v>
      </c>
      <c r="AM32" s="34" t="s">
        <v>66</v>
      </c>
    </row>
    <row r="33" spans="1:38" ht="19.5" x14ac:dyDescent="0.45">
      <c r="A33" s="139" t="s">
        <v>97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41</v>
      </c>
      <c r="AG33" s="148" t="s">
        <v>99</v>
      </c>
      <c r="AH33" s="148"/>
      <c r="AI33" s="149"/>
      <c r="AK33" s="32" t="s">
        <v>99</v>
      </c>
      <c r="AL33" s="33" t="s">
        <v>59</v>
      </c>
    </row>
    <row r="34" spans="1:38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42</v>
      </c>
      <c r="AG34" s="116" t="s">
        <v>99</v>
      </c>
      <c r="AH34" s="116"/>
      <c r="AI34" s="117"/>
      <c r="AK34" s="36" t="s">
        <v>99</v>
      </c>
      <c r="AL34" s="37" t="s">
        <v>101</v>
      </c>
    </row>
    <row r="35" spans="1:38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126</v>
      </c>
      <c r="AG35" s="116" t="s">
        <v>99</v>
      </c>
      <c r="AH35" s="116"/>
      <c r="AI35" s="117"/>
      <c r="AK35" s="36" t="s">
        <v>99</v>
      </c>
      <c r="AL35" s="37" t="s">
        <v>71</v>
      </c>
    </row>
    <row r="36" spans="1:38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36">
        <v>0</v>
      </c>
      <c r="AL36" s="37" t="s">
        <v>73</v>
      </c>
    </row>
    <row r="37" spans="1:38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36"/>
      <c r="AL37" s="37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117</v>
      </c>
      <c r="AI38" s="111"/>
      <c r="AK38" s="36" t="s">
        <v>99</v>
      </c>
      <c r="AL38" s="37" t="s">
        <v>68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  <c r="AK39" s="36" t="s">
        <v>113</v>
      </c>
      <c r="AL39" s="37" t="s">
        <v>67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147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36"/>
      <c r="AL40" s="37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36"/>
      <c r="AL41" s="37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36" t="s">
        <v>99</v>
      </c>
      <c r="AL42" s="37" t="s">
        <v>69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36" t="b">
        <v>1</v>
      </c>
      <c r="AL43" s="38" t="s">
        <v>66</v>
      </c>
    </row>
    <row r="44" spans="1:38" ht="19.5" x14ac:dyDescent="0.45">
      <c r="A44" s="139" t="s">
        <v>47</v>
      </c>
      <c r="B44" s="140"/>
      <c r="C44" s="143" t="s">
        <v>115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31" t="s">
        <v>41</v>
      </c>
      <c r="AG44" s="148" t="s">
        <v>99</v>
      </c>
      <c r="AH44" s="148"/>
      <c r="AI44" s="149"/>
      <c r="AK44" s="32" t="s">
        <v>99</v>
      </c>
      <c r="AL44" s="33" t="s">
        <v>59</v>
      </c>
    </row>
    <row r="45" spans="1:38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35" t="s">
        <v>128</v>
      </c>
      <c r="AG45" s="116" t="s">
        <v>99</v>
      </c>
      <c r="AH45" s="116"/>
      <c r="AI45" s="117"/>
      <c r="AK45" s="36" t="s">
        <v>99</v>
      </c>
      <c r="AL45" s="37" t="s">
        <v>101</v>
      </c>
    </row>
    <row r="46" spans="1:38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43</v>
      </c>
      <c r="AG46" s="116" t="s">
        <v>99</v>
      </c>
      <c r="AH46" s="116"/>
      <c r="AI46" s="117"/>
      <c r="AK46" s="36" t="s">
        <v>99</v>
      </c>
      <c r="AL46" s="37" t="s">
        <v>71</v>
      </c>
    </row>
    <row r="47" spans="1:38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36">
        <v>0</v>
      </c>
      <c r="AL47" s="37" t="s">
        <v>73</v>
      </c>
    </row>
    <row r="48" spans="1:38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36"/>
      <c r="AL48" s="37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117</v>
      </c>
      <c r="AI49" s="111"/>
      <c r="AK49" s="36" t="s">
        <v>99</v>
      </c>
      <c r="AL49" s="37" t="s">
        <v>68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124" t="s">
        <v>99</v>
      </c>
      <c r="AE50" s="125"/>
      <c r="AF50" s="125"/>
      <c r="AG50" s="126"/>
      <c r="AH50" s="112"/>
      <c r="AI50" s="113"/>
      <c r="AK50" s="36" t="s">
        <v>113</v>
      </c>
      <c r="AL50" s="37" t="s">
        <v>67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148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36"/>
      <c r="AL51" s="37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36"/>
      <c r="AL52" s="37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36" t="s">
        <v>99</v>
      </c>
      <c r="AL53" s="37" t="s">
        <v>69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36" t="b">
        <v>0</v>
      </c>
      <c r="AL54" s="38" t="s">
        <v>66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50</v>
      </c>
      <c r="D58" s="34"/>
      <c r="E58" s="34"/>
      <c r="F58" s="34"/>
      <c r="G58" s="34"/>
      <c r="H58" s="34"/>
      <c r="I58" s="34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72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99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43" t="s">
        <v>99</v>
      </c>
      <c r="AL60" s="34" t="s">
        <v>70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19">
        <v>0</v>
      </c>
      <c r="AL61" s="17" t="s">
        <v>75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19">
        <v>0</v>
      </c>
      <c r="AL62" s="17" t="s">
        <v>78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72</v>
      </c>
    </row>
    <row r="65" spans="1:37" x14ac:dyDescent="0.45">
      <c r="A65" s="47" t="s">
        <v>99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7" t="s">
        <v>76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17" t="s">
        <v>77</v>
      </c>
    </row>
    <row r="67" spans="1:37" x14ac:dyDescent="0.45">
      <c r="AK67" s="17" t="s">
        <v>129</v>
      </c>
    </row>
    <row r="69" spans="1:37" x14ac:dyDescent="0.45">
      <c r="AK69" s="17" t="s">
        <v>77</v>
      </c>
    </row>
  </sheetData>
  <sheetProtection password="9588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9" priority="25">
      <formula>LEN(TRIM(V4))=0</formula>
    </cfRule>
  </conditionalFormatting>
  <conditionalFormatting sqref="G11:N11 E12:Q12 V11:AI12 G19:H20 L19:P20 T21:AE21">
    <cfRule type="containsBlanks" dxfId="88" priority="24">
      <formula>LEN(TRIM(E11))=0</formula>
    </cfRule>
  </conditionalFormatting>
  <conditionalFormatting sqref="J25:AI26 J27:T27 T33:AE34 J36:AI37 J38:T38 T44:AE45 J47:AI48 J49:T49 T22:AE23">
    <cfRule type="containsBlanks" dxfId="87" priority="23">
      <formula>LEN(TRIM(J22))=0</formula>
    </cfRule>
  </conditionalFormatting>
  <conditionalFormatting sqref="F31">
    <cfRule type="expression" dxfId="86" priority="21">
      <formula>AG24=""</formula>
    </cfRule>
    <cfRule type="expression" dxfId="85" priority="22">
      <formula>AG24&gt;0</formula>
    </cfRule>
  </conditionalFormatting>
  <conditionalFormatting sqref="F31:AI32">
    <cfRule type="expression" dxfId="84" priority="20">
      <formula>AK31="W"</formula>
    </cfRule>
  </conditionalFormatting>
  <conditionalFormatting sqref="F53 F42">
    <cfRule type="expression" dxfId="83" priority="18">
      <formula>AG35=""</formula>
    </cfRule>
    <cfRule type="expression" dxfId="82" priority="19">
      <formula>AG35&gt;0</formula>
    </cfRule>
  </conditionalFormatting>
  <conditionalFormatting sqref="F53:AI54 F42:AI43">
    <cfRule type="expression" dxfId="81" priority="17">
      <formula>AK42="W"</formula>
    </cfRule>
  </conditionalFormatting>
  <conditionalFormatting sqref="C23:AI30 F31:AI32 C22:AF22">
    <cfRule type="expression" dxfId="80" priority="16">
      <formula>$AK$32=TRUE</formula>
    </cfRule>
  </conditionalFormatting>
  <conditionalFormatting sqref="F42:AI43">
    <cfRule type="expression" dxfId="79" priority="15">
      <formula>$AK$43=TRUE</formula>
    </cfRule>
  </conditionalFormatting>
  <conditionalFormatting sqref="C33:AI41">
    <cfRule type="expression" dxfId="78" priority="14">
      <formula>$AK$43=TRUE</formula>
    </cfRule>
  </conditionalFormatting>
  <conditionalFormatting sqref="F53:AI54">
    <cfRule type="expression" dxfId="77" priority="13">
      <formula>$AK$54=TRUE</formula>
    </cfRule>
  </conditionalFormatting>
  <conditionalFormatting sqref="C44:AI52">
    <cfRule type="expression" dxfId="76" priority="12">
      <formula>$AK$54=TRUE</formula>
    </cfRule>
  </conditionalFormatting>
  <conditionalFormatting sqref="R20:AE20">
    <cfRule type="expression" dxfId="75" priority="11">
      <formula>$L$19="前期"</formula>
    </cfRule>
  </conditionalFormatting>
  <conditionalFormatting sqref="R19:AE19">
    <cfRule type="expression" dxfId="74" priority="10">
      <formula>$L$19="後期"</formula>
    </cfRule>
  </conditionalFormatting>
  <conditionalFormatting sqref="A65:AI66">
    <cfRule type="cellIs" dxfId="73" priority="4" operator="equal">
      <formula>$AK$66</formula>
    </cfRule>
    <cfRule type="cellIs" dxfId="72" priority="5" operator="equal">
      <formula>$AK$67</formula>
    </cfRule>
    <cfRule type="cellIs" dxfId="71" priority="6" operator="equal">
      <formula>$AK$65</formula>
    </cfRule>
    <cfRule type="cellIs" dxfId="70" priority="7" operator="equal">
      <formula>$AK$222</formula>
    </cfRule>
    <cfRule type="cellIs" dxfId="69" priority="8" operator="equal">
      <formula>$AK$221</formula>
    </cfRule>
    <cfRule type="cellIs" dxfId="68" priority="9" operator="equal">
      <formula>$AK$220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zoomScale="85" zoomScaleNormal="70" zoomScaleSheetLayoutView="85" workbookViewId="0">
      <selection activeCell="F31" sqref="F31:AI32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53</v>
      </c>
      <c r="W1" s="191"/>
      <c r="X1" s="191"/>
      <c r="Y1" s="192"/>
      <c r="Z1" s="15" t="s">
        <v>130</v>
      </c>
      <c r="AA1" s="16" t="s">
        <v>99</v>
      </c>
      <c r="AB1" s="15" t="s">
        <v>131</v>
      </c>
      <c r="AC1" s="16" t="s">
        <v>99</v>
      </c>
      <c r="AD1" s="15" t="s">
        <v>51</v>
      </c>
      <c r="AE1" s="16" t="s">
        <v>99</v>
      </c>
      <c r="AF1" s="15" t="s">
        <v>52</v>
      </c>
      <c r="AG1" s="16" t="s">
        <v>99</v>
      </c>
      <c r="AH1" s="15" t="s">
        <v>146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155</v>
      </c>
      <c r="V4" s="11"/>
      <c r="W4" s="11"/>
      <c r="X4" s="11"/>
      <c r="Y4" s="11" t="s">
        <v>1</v>
      </c>
      <c r="Z4" s="11"/>
      <c r="AA4" s="261" t="s">
        <v>54</v>
      </c>
      <c r="AB4" s="261"/>
      <c r="AC4" s="11" t="s">
        <v>2</v>
      </c>
      <c r="AD4" s="261" t="s">
        <v>54</v>
      </c>
      <c r="AE4" s="261"/>
      <c r="AF4" s="11" t="s">
        <v>3</v>
      </c>
      <c r="AG4" s="261" t="s">
        <v>54</v>
      </c>
      <c r="AH4" s="261"/>
      <c r="AI4" s="17" t="s">
        <v>4</v>
      </c>
    </row>
    <row r="5" spans="1:35" ht="18.75" customHeight="1" x14ac:dyDescent="0.45">
      <c r="R5" s="195" t="s">
        <v>33</v>
      </c>
      <c r="S5" s="195"/>
      <c r="T5" s="195"/>
      <c r="U5" s="195"/>
      <c r="V5" s="262" t="s">
        <v>81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 x14ac:dyDescent="0.45">
      <c r="R6" s="195"/>
      <c r="S6" s="195"/>
      <c r="T6" s="195"/>
      <c r="U6" s="195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263" t="s">
        <v>82</v>
      </c>
      <c r="W7" s="263"/>
      <c r="X7" s="263"/>
      <c r="Y7" s="263"/>
      <c r="Z7" s="263"/>
      <c r="AA7" s="263"/>
      <c r="AB7" s="263"/>
      <c r="AC7" s="263"/>
      <c r="AD7" s="263"/>
      <c r="AE7" s="263"/>
      <c r="AF7" s="11"/>
      <c r="AG7" s="11"/>
      <c r="AH7" s="11"/>
    </row>
    <row r="8" spans="1:35" ht="18.75" customHeight="1" x14ac:dyDescent="0.45">
      <c r="R8" s="195"/>
      <c r="S8" s="195"/>
      <c r="T8" s="195"/>
      <c r="U8" s="195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11"/>
      <c r="AG8" s="264" t="s">
        <v>37</v>
      </c>
      <c r="AH8" s="264"/>
    </row>
    <row r="9" spans="1:35" ht="19.5" customHeight="1" x14ac:dyDescent="0.45">
      <c r="R9" s="195" t="s">
        <v>7</v>
      </c>
      <c r="S9" s="195"/>
      <c r="T9" s="195"/>
      <c r="U9" s="195"/>
      <c r="V9" s="265" t="s">
        <v>83</v>
      </c>
      <c r="W9" s="265"/>
      <c r="X9" s="265"/>
      <c r="Y9" s="265"/>
      <c r="Z9" s="265"/>
      <c r="AA9" s="265"/>
      <c r="AB9" s="265"/>
      <c r="AC9" s="265"/>
      <c r="AD9" s="265"/>
      <c r="AE9" s="265"/>
      <c r="AF9" s="11"/>
      <c r="AG9" s="264"/>
      <c r="AH9" s="264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2">
        <v>2</v>
      </c>
      <c r="F11" s="2">
        <v>9</v>
      </c>
      <c r="G11" s="6" t="s">
        <v>84</v>
      </c>
      <c r="H11" s="7" t="s">
        <v>84</v>
      </c>
      <c r="I11" s="7" t="s">
        <v>84</v>
      </c>
      <c r="J11" s="7" t="s">
        <v>84</v>
      </c>
      <c r="K11" s="7" t="s">
        <v>84</v>
      </c>
      <c r="L11" s="7" t="s">
        <v>84</v>
      </c>
      <c r="M11" s="7" t="s">
        <v>84</v>
      </c>
      <c r="N11" s="7" t="s">
        <v>84</v>
      </c>
      <c r="O11" s="238"/>
      <c r="P11" s="239"/>
      <c r="Q11" s="240"/>
      <c r="R11" s="241" t="s">
        <v>9</v>
      </c>
      <c r="S11" s="242"/>
      <c r="T11" s="242"/>
      <c r="U11" s="243"/>
      <c r="V11" s="244" t="s">
        <v>86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</row>
    <row r="12" spans="1:35" ht="33.75" customHeight="1" thickBot="1" x14ac:dyDescent="0.5">
      <c r="A12" s="171" t="s">
        <v>35</v>
      </c>
      <c r="B12" s="172"/>
      <c r="C12" s="172"/>
      <c r="D12" s="173"/>
      <c r="E12" s="246" t="s">
        <v>85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 t="s">
        <v>36</v>
      </c>
      <c r="S12" s="250"/>
      <c r="T12" s="250"/>
      <c r="U12" s="251"/>
      <c r="V12" s="252" t="s">
        <v>87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3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181" t="s">
        <v>1</v>
      </c>
      <c r="F19" s="178"/>
      <c r="G19" s="254" t="s">
        <v>54</v>
      </c>
      <c r="H19" s="254"/>
      <c r="I19" s="256" t="s">
        <v>11</v>
      </c>
      <c r="J19" s="256"/>
      <c r="K19" s="258" t="s">
        <v>38</v>
      </c>
      <c r="L19" s="260" t="s">
        <v>12</v>
      </c>
      <c r="M19" s="254"/>
      <c r="N19" s="254"/>
      <c r="O19" s="254"/>
      <c r="P19" s="254"/>
      <c r="Q19" s="168" t="s">
        <v>39</v>
      </c>
      <c r="R19" s="170" t="s">
        <v>12</v>
      </c>
      <c r="S19" s="170"/>
      <c r="T19" s="170" t="s">
        <v>14</v>
      </c>
      <c r="U19" s="170"/>
      <c r="V19" s="170" t="s">
        <v>16</v>
      </c>
      <c r="W19" s="170"/>
      <c r="X19" s="170" t="s">
        <v>17</v>
      </c>
      <c r="Y19" s="170"/>
      <c r="Z19" s="170" t="s">
        <v>18</v>
      </c>
      <c r="AA19" s="170"/>
      <c r="AB19" s="170" t="s">
        <v>19</v>
      </c>
      <c r="AC19" s="170"/>
      <c r="AD19" s="170" t="s">
        <v>20</v>
      </c>
      <c r="AE19" s="170"/>
      <c r="AF19" s="170" t="s">
        <v>26</v>
      </c>
      <c r="AG19" s="170"/>
      <c r="AH19" s="170"/>
      <c r="AI19" s="188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169"/>
      <c r="R20" s="154" t="s">
        <v>13</v>
      </c>
      <c r="S20" s="154"/>
      <c r="T20" s="154" t="s">
        <v>15</v>
      </c>
      <c r="U20" s="154"/>
      <c r="V20" s="154" t="s">
        <v>21</v>
      </c>
      <c r="W20" s="154"/>
      <c r="X20" s="154" t="s">
        <v>22</v>
      </c>
      <c r="Y20" s="154"/>
      <c r="Z20" s="154" t="s">
        <v>23</v>
      </c>
      <c r="AA20" s="154"/>
      <c r="AB20" s="154" t="s">
        <v>24</v>
      </c>
      <c r="AC20" s="154"/>
      <c r="AD20" s="154" t="s">
        <v>25</v>
      </c>
      <c r="AE20" s="154"/>
      <c r="AF20" s="154"/>
      <c r="AG20" s="154"/>
      <c r="AH20" s="154"/>
      <c r="AI20" s="189"/>
    </row>
    <row r="21" spans="1:35" ht="27.75" customHeight="1" thickBot="1" x14ac:dyDescent="0.5">
      <c r="A21" s="27" t="s">
        <v>40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6">
        <v>29</v>
      </c>
      <c r="U21" s="237"/>
      <c r="V21" s="236">
        <v>26</v>
      </c>
      <c r="W21" s="237"/>
      <c r="X21" s="236">
        <v>27</v>
      </c>
      <c r="Y21" s="237"/>
      <c r="Z21" s="236">
        <v>31</v>
      </c>
      <c r="AA21" s="237"/>
      <c r="AB21" s="236">
        <v>28</v>
      </c>
      <c r="AC21" s="237"/>
      <c r="AD21" s="236">
        <v>27</v>
      </c>
      <c r="AE21" s="237"/>
      <c r="AF21" s="3"/>
      <c r="AG21" s="234">
        <v>168</v>
      </c>
      <c r="AH21" s="234"/>
      <c r="AI21" s="235"/>
    </row>
    <row r="22" spans="1:35" ht="19.5" x14ac:dyDescent="0.45">
      <c r="A22" s="139" t="s">
        <v>27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4">
        <v>21</v>
      </c>
      <c r="U22" s="215"/>
      <c r="V22" s="214">
        <v>20</v>
      </c>
      <c r="W22" s="215"/>
      <c r="X22" s="214">
        <v>20</v>
      </c>
      <c r="Y22" s="215"/>
      <c r="Z22" s="214">
        <v>23</v>
      </c>
      <c r="AA22" s="215"/>
      <c r="AB22" s="214">
        <v>22</v>
      </c>
      <c r="AC22" s="215"/>
      <c r="AD22" s="214">
        <v>22</v>
      </c>
      <c r="AE22" s="215"/>
      <c r="AF22" s="4" t="s">
        <v>41</v>
      </c>
      <c r="AG22" s="216">
        <v>128</v>
      </c>
      <c r="AH22" s="216"/>
      <c r="AI22" s="217"/>
    </row>
    <row r="23" spans="1:35" ht="19.5" x14ac:dyDescent="0.45">
      <c r="A23" s="141"/>
      <c r="B23" s="142"/>
      <c r="C23" s="150" t="s">
        <v>28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8">
        <v>16</v>
      </c>
      <c r="U23" s="219"/>
      <c r="V23" s="218">
        <v>16</v>
      </c>
      <c r="W23" s="219"/>
      <c r="X23" s="218">
        <v>16</v>
      </c>
      <c r="Y23" s="219"/>
      <c r="Z23" s="218">
        <v>17</v>
      </c>
      <c r="AA23" s="219"/>
      <c r="AB23" s="218">
        <v>17</v>
      </c>
      <c r="AC23" s="219"/>
      <c r="AD23" s="218">
        <v>17</v>
      </c>
      <c r="AE23" s="219"/>
      <c r="AF23" s="5" t="s">
        <v>42</v>
      </c>
      <c r="AG23" s="220">
        <v>99</v>
      </c>
      <c r="AH23" s="220"/>
      <c r="AI23" s="221"/>
    </row>
    <row r="24" spans="1:35" ht="19.5" x14ac:dyDescent="0.45">
      <c r="A24" s="141"/>
      <c r="B24" s="142"/>
      <c r="C24" s="150" t="s">
        <v>46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132</v>
      </c>
      <c r="AG24" s="116" t="s">
        <v>99</v>
      </c>
      <c r="AH24" s="116"/>
      <c r="AI24" s="117"/>
    </row>
    <row r="25" spans="1:35" ht="18.75" customHeight="1" x14ac:dyDescent="0.45">
      <c r="A25" s="141"/>
      <c r="B25" s="142"/>
      <c r="C25" s="82" t="s">
        <v>44</v>
      </c>
      <c r="D25" s="83"/>
      <c r="E25" s="84"/>
      <c r="F25" s="91" t="s">
        <v>33</v>
      </c>
      <c r="G25" s="92"/>
      <c r="H25" s="92"/>
      <c r="I25" s="93"/>
      <c r="J25" s="205" t="s">
        <v>90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6"/>
    </row>
    <row r="26" spans="1:35" x14ac:dyDescent="0.45">
      <c r="A26" s="141"/>
      <c r="B26" s="142"/>
      <c r="C26" s="85"/>
      <c r="D26" s="86"/>
      <c r="E26" s="87"/>
      <c r="F26" s="96" t="s">
        <v>29</v>
      </c>
      <c r="G26" s="97"/>
      <c r="H26" s="97"/>
      <c r="I26" s="98"/>
      <c r="J26" s="207" t="s">
        <v>88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79</v>
      </c>
      <c r="G27" s="102"/>
      <c r="H27" s="102"/>
      <c r="I27" s="103"/>
      <c r="J27" s="209" t="s">
        <v>89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26" t="s">
        <v>57</v>
      </c>
      <c r="V27" s="227"/>
      <c r="W27" s="227"/>
      <c r="X27" s="227"/>
      <c r="Y27" s="227"/>
      <c r="Z27" s="227"/>
      <c r="AA27" s="227"/>
      <c r="AB27" s="227"/>
      <c r="AC27" s="228"/>
      <c r="AD27" s="229" t="s">
        <v>99</v>
      </c>
      <c r="AE27" s="229"/>
      <c r="AF27" s="229"/>
      <c r="AG27" s="229"/>
      <c r="AH27" s="230" t="s">
        <v>45</v>
      </c>
      <c r="AI27" s="231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34</v>
      </c>
      <c r="G28" s="119"/>
      <c r="H28" s="119"/>
      <c r="I28" s="120"/>
      <c r="J28" s="222" t="s">
        <v>56</v>
      </c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4" t="s">
        <v>58</v>
      </c>
      <c r="V28" s="224"/>
      <c r="W28" s="224"/>
      <c r="X28" s="224"/>
      <c r="Y28" s="224"/>
      <c r="Z28" s="224"/>
      <c r="AA28" s="224"/>
      <c r="AB28" s="224"/>
      <c r="AC28" s="225"/>
      <c r="AD28" s="211">
        <v>77.34</v>
      </c>
      <c r="AE28" s="212"/>
      <c r="AF28" s="212"/>
      <c r="AG28" s="213"/>
      <c r="AH28" s="232"/>
      <c r="AI28" s="233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49</v>
      </c>
      <c r="G29" s="128"/>
      <c r="H29" s="128"/>
      <c r="I29" s="128"/>
      <c r="J29" s="129"/>
      <c r="K29" s="133" t="s">
        <v>153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39" t="s">
        <v>97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133</v>
      </c>
      <c r="AG33" s="148" t="s">
        <v>99</v>
      </c>
      <c r="AH33" s="148"/>
      <c r="AI33" s="149"/>
    </row>
    <row r="34" spans="1:35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42</v>
      </c>
      <c r="AG34" s="116" t="s">
        <v>99</v>
      </c>
      <c r="AH34" s="116"/>
      <c r="AI34" s="117"/>
    </row>
    <row r="35" spans="1:35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134</v>
      </c>
      <c r="AG35" s="116" t="s">
        <v>99</v>
      </c>
      <c r="AH35" s="116"/>
      <c r="AI35" s="117"/>
    </row>
    <row r="36" spans="1:35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135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154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47</v>
      </c>
      <c r="B44" s="140"/>
      <c r="C44" s="143" t="s">
        <v>115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4">
        <v>11</v>
      </c>
      <c r="U44" s="215"/>
      <c r="V44" s="214">
        <v>10</v>
      </c>
      <c r="W44" s="215"/>
      <c r="X44" s="214">
        <v>10</v>
      </c>
      <c r="Y44" s="215"/>
      <c r="Z44" s="214">
        <v>9</v>
      </c>
      <c r="AA44" s="215"/>
      <c r="AB44" s="214">
        <v>9</v>
      </c>
      <c r="AC44" s="215"/>
      <c r="AD44" s="214">
        <v>10</v>
      </c>
      <c r="AE44" s="215"/>
      <c r="AF44" s="4" t="s">
        <v>41</v>
      </c>
      <c r="AG44" s="216">
        <v>59</v>
      </c>
      <c r="AH44" s="216"/>
      <c r="AI44" s="217"/>
    </row>
    <row r="45" spans="1:35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8">
        <v>11</v>
      </c>
      <c r="U45" s="219"/>
      <c r="V45" s="218">
        <v>10</v>
      </c>
      <c r="W45" s="219"/>
      <c r="X45" s="218">
        <v>10</v>
      </c>
      <c r="Y45" s="219"/>
      <c r="Z45" s="218">
        <v>9</v>
      </c>
      <c r="AA45" s="219"/>
      <c r="AB45" s="218">
        <v>9</v>
      </c>
      <c r="AC45" s="219"/>
      <c r="AD45" s="218">
        <v>10</v>
      </c>
      <c r="AE45" s="219"/>
      <c r="AF45" s="5" t="s">
        <v>42</v>
      </c>
      <c r="AG45" s="220">
        <v>59</v>
      </c>
      <c r="AH45" s="220"/>
      <c r="AI45" s="221"/>
    </row>
    <row r="46" spans="1:35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136</v>
      </c>
      <c r="AG46" s="116" t="s">
        <v>99</v>
      </c>
      <c r="AH46" s="116"/>
      <c r="AI46" s="117"/>
    </row>
    <row r="47" spans="1:35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205" t="s">
        <v>91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</row>
    <row r="48" spans="1:35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207" t="s">
        <v>92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209" t="s">
        <v>93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137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211">
        <v>100</v>
      </c>
      <c r="AE50" s="212"/>
      <c r="AF50" s="212"/>
      <c r="AG50" s="213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154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50</v>
      </c>
      <c r="D58" s="34"/>
      <c r="E58" s="34"/>
      <c r="F58" s="34"/>
      <c r="G58" s="34"/>
      <c r="H58" s="34"/>
      <c r="I58" s="34"/>
      <c r="J58" s="202" t="s">
        <v>94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4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47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01" t="s">
        <v>145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</row>
    <row r="66" spans="1:35" ht="18.75" customHeight="1" x14ac:dyDescent="0.4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</row>
  </sheetData>
  <sheetProtection password="9588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7" priority="49">
      <formula>LEN(TRIM(J33))=0</formula>
    </cfRule>
  </conditionalFormatting>
  <conditionalFormatting sqref="F31">
    <cfRule type="expression" dxfId="66" priority="47">
      <formula>AG24=""</formula>
    </cfRule>
    <cfRule type="expression" dxfId="65" priority="48">
      <formula>AG24&gt;0</formula>
    </cfRule>
  </conditionalFormatting>
  <conditionalFormatting sqref="F53 F42">
    <cfRule type="expression" dxfId="64" priority="44">
      <formula>AG35=""</formula>
    </cfRule>
    <cfRule type="expression" dxfId="63" priority="45">
      <formula>AG35&gt;0</formula>
    </cfRule>
  </conditionalFormatting>
  <conditionalFormatting sqref="R20:AE20">
    <cfRule type="expression" dxfId="62" priority="37">
      <formula>$L$19="前期"</formula>
    </cfRule>
  </conditionalFormatting>
  <conditionalFormatting sqref="R19:AE19">
    <cfRule type="expression" dxfId="61" priority="36">
      <formula>$L$19="後期"</formula>
    </cfRule>
  </conditionalFormatting>
  <conditionalFormatting sqref="AA4:AB4 V5:AH6 V7:AE9 AD4:AE4 AG4:AH4">
    <cfRule type="containsBlanks" dxfId="60" priority="28">
      <formula>LEN(TRIM(V4))=0</formula>
    </cfRule>
  </conditionalFormatting>
  <conditionalFormatting sqref="G11:N11 E12:Q12 V11:AI12">
    <cfRule type="containsBlanks" dxfId="59" priority="27">
      <formula>LEN(TRIM(E11))=0</formula>
    </cfRule>
  </conditionalFormatting>
  <conditionalFormatting sqref="T21:AE21">
    <cfRule type="containsBlanks" dxfId="58" priority="26">
      <formula>LEN(TRIM(T21))=0</formula>
    </cfRule>
  </conditionalFormatting>
  <conditionalFormatting sqref="T22:AE23">
    <cfRule type="containsBlanks" dxfId="57" priority="25">
      <formula>LEN(TRIM(T22))=0</formula>
    </cfRule>
  </conditionalFormatting>
  <conditionalFormatting sqref="G19:H20 L19:P20">
    <cfRule type="containsBlanks" dxfId="56" priority="23">
      <formula>LEN(TRIM(G19))=0</formula>
    </cfRule>
  </conditionalFormatting>
  <conditionalFormatting sqref="J25:AI26 J27:T27">
    <cfRule type="containsBlanks" dxfId="55" priority="22">
      <formula>LEN(TRIM(J25))=0</formula>
    </cfRule>
  </conditionalFormatting>
  <conditionalFormatting sqref="T44:AE45">
    <cfRule type="containsBlanks" dxfId="54" priority="7">
      <formula>LEN(TRIM(T44))=0</formula>
    </cfRule>
  </conditionalFormatting>
  <conditionalFormatting sqref="J47:AI48">
    <cfRule type="containsBlanks" dxfId="53" priority="4">
      <formula>LEN(TRIM(J47))=0</formula>
    </cfRule>
  </conditionalFormatting>
  <conditionalFormatting sqref="J49:T49">
    <cfRule type="containsBlanks" dxfId="52" priority="2">
      <formula>LEN(TRIM(J49))=0</formula>
    </cfRule>
  </conditionalFormatting>
  <conditionalFormatting sqref="F31:H32 F53:H54 F42:H43">
    <cfRule type="expression" dxfId="51" priority="95">
      <formula>#REF!="W"</formula>
    </cfRule>
  </conditionalFormatting>
  <conditionalFormatting sqref="I31:AI32 I53:AI54 I42:AI43">
    <cfRule type="expression" dxfId="50" priority="96">
      <formula>AK31="W"</formula>
    </cfRule>
  </conditionalFormatting>
  <conditionalFormatting sqref="C24:AI24 F31:AI32 C22:S23 C29:AI30 C25:I28">
    <cfRule type="expression" dxfId="49" priority="101">
      <formula>#REF!=TRUE</formula>
    </cfRule>
  </conditionalFormatting>
  <conditionalFormatting sqref="F42:AI43 C33:AI41">
    <cfRule type="expression" dxfId="48" priority="106">
      <formula>#REF!=TRUE</formula>
    </cfRule>
  </conditionalFormatting>
  <conditionalFormatting sqref="F53:AI54 C46:AI46 C44:S45 C51:AI52 C50:AC50 AH50:AI50 C47:I49 U49:AI49">
    <cfRule type="expression" dxfId="47" priority="108">
      <formula>#REF!=TRUE</formula>
    </cfRule>
  </conditionalFormatting>
  <conditionalFormatting sqref="T22:AI23 J25:AI28">
    <cfRule type="expression" dxfId="46" priority="116">
      <formula>#REF!=TRUE</formula>
    </cfRule>
  </conditionalFormatting>
  <conditionalFormatting sqref="A65:AI66">
    <cfRule type="cellIs" dxfId="45" priority="118" operator="equal">
      <formula>$A$65</formula>
    </cfRule>
    <cfRule type="cellIs" dxfId="44" priority="119" operator="equal">
      <formula>#REF!</formula>
    </cfRule>
    <cfRule type="cellIs" dxfId="43" priority="120" operator="equal">
      <formula>#REF!</formula>
    </cfRule>
    <cfRule type="cellIs" dxfId="42" priority="121" operator="equal">
      <formula>#REF!</formula>
    </cfRule>
  </conditionalFormatting>
  <conditionalFormatting sqref="T44:AI45 AD50:AG50">
    <cfRule type="expression" dxfId="41" priority="122">
      <formula>#REF!=TRUE</formula>
    </cfRule>
  </conditionalFormatting>
  <conditionalFormatting sqref="J47:AI48 J49:T49">
    <cfRule type="expression" dxfId="40" priority="124">
      <formula>#REF!=TRUE</formula>
    </cfRule>
  </conditionalFormatting>
  <dataValidations count="2">
    <dataValidation imeMode="off" allowBlank="1" showInputMessage="1" showErrorMessage="1" sqref="G19:H20 T33:AE35 V12:AI12 T44:AE46 AD4:AE4 T21:AE24 AA4:AB4 G11:N11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view="pageBreakPreview" zoomScale="85" zoomScaleNormal="70" zoomScaleSheetLayoutView="85" workbookViewId="0">
      <selection activeCell="A50" sqref="A50:AI5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53</v>
      </c>
      <c r="W1" s="191"/>
      <c r="X1" s="191"/>
      <c r="Y1" s="192"/>
      <c r="Z1" s="15" t="s">
        <v>118</v>
      </c>
      <c r="AA1" s="16" t="s">
        <v>99</v>
      </c>
      <c r="AB1" s="15" t="s">
        <v>119</v>
      </c>
      <c r="AC1" s="16" t="s">
        <v>99</v>
      </c>
      <c r="AD1" s="15" t="s">
        <v>120</v>
      </c>
      <c r="AE1" s="16" t="s">
        <v>99</v>
      </c>
      <c r="AF1" s="15" t="s">
        <v>121</v>
      </c>
      <c r="AG1" s="16"/>
      <c r="AH1" s="15" t="s">
        <v>149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155</v>
      </c>
      <c r="V4" s="10"/>
      <c r="W4" s="10"/>
      <c r="X4" s="10"/>
      <c r="Y4" s="10" t="s">
        <v>1</v>
      </c>
      <c r="Z4" s="10"/>
      <c r="AA4" s="302" t="s">
        <v>54</v>
      </c>
      <c r="AB4" s="302"/>
      <c r="AC4" s="10" t="s">
        <v>2</v>
      </c>
      <c r="AD4" s="302" t="s">
        <v>54</v>
      </c>
      <c r="AE4" s="302"/>
      <c r="AF4" s="10" t="s">
        <v>3</v>
      </c>
      <c r="AG4" s="302" t="s">
        <v>54</v>
      </c>
      <c r="AH4" s="302"/>
      <c r="AI4" s="17" t="s">
        <v>4</v>
      </c>
    </row>
    <row r="5" spans="1:35" x14ac:dyDescent="0.45">
      <c r="R5" s="195" t="s">
        <v>33</v>
      </c>
      <c r="S5" s="195"/>
      <c r="T5" s="195"/>
      <c r="U5" s="195"/>
      <c r="V5" s="303" t="s">
        <v>81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304" t="s">
        <v>82</v>
      </c>
      <c r="W7" s="304"/>
      <c r="X7" s="304"/>
      <c r="Y7" s="304"/>
      <c r="Z7" s="304"/>
      <c r="AA7" s="304"/>
      <c r="AB7" s="304"/>
      <c r="AC7" s="304"/>
      <c r="AD7" s="304"/>
      <c r="AE7" s="304"/>
      <c r="AF7" s="10"/>
      <c r="AG7" s="10"/>
      <c r="AH7" s="10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0"/>
      <c r="AG8" s="305" t="s">
        <v>37</v>
      </c>
      <c r="AH8" s="305"/>
    </row>
    <row r="9" spans="1:35" ht="19.5" customHeight="1" x14ac:dyDescent="0.45">
      <c r="R9" s="195" t="s">
        <v>7</v>
      </c>
      <c r="S9" s="195"/>
      <c r="T9" s="195"/>
      <c r="U9" s="195"/>
      <c r="V9" s="306" t="s">
        <v>83</v>
      </c>
      <c r="W9" s="306"/>
      <c r="X9" s="306"/>
      <c r="Y9" s="306"/>
      <c r="Z9" s="306"/>
      <c r="AA9" s="306"/>
      <c r="AB9" s="306"/>
      <c r="AC9" s="306"/>
      <c r="AD9" s="306"/>
      <c r="AE9" s="306"/>
      <c r="AF9" s="10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9">
        <v>2</v>
      </c>
      <c r="F11" s="9">
        <v>9</v>
      </c>
      <c r="G11" s="9" t="s">
        <v>84</v>
      </c>
      <c r="H11" s="8" t="s">
        <v>84</v>
      </c>
      <c r="I11" s="8" t="s">
        <v>84</v>
      </c>
      <c r="J11" s="8" t="s">
        <v>84</v>
      </c>
      <c r="K11" s="8" t="s">
        <v>84</v>
      </c>
      <c r="L11" s="8" t="s">
        <v>84</v>
      </c>
      <c r="M11" s="8" t="s">
        <v>84</v>
      </c>
      <c r="N11" s="8" t="s">
        <v>84</v>
      </c>
      <c r="O11" s="281"/>
      <c r="P11" s="282"/>
      <c r="Q11" s="283"/>
      <c r="R11" s="284" t="s">
        <v>9</v>
      </c>
      <c r="S11" s="285"/>
      <c r="T11" s="285"/>
      <c r="U11" s="286"/>
      <c r="V11" s="287" t="s">
        <v>86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33.75" customHeight="1" thickBot="1" x14ac:dyDescent="0.5">
      <c r="A12" s="171" t="s">
        <v>35</v>
      </c>
      <c r="B12" s="172"/>
      <c r="C12" s="172"/>
      <c r="D12" s="173"/>
      <c r="E12" s="292" t="s">
        <v>85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5" t="s">
        <v>36</v>
      </c>
      <c r="S12" s="296"/>
      <c r="T12" s="296"/>
      <c r="U12" s="297"/>
      <c r="V12" s="298" t="s">
        <v>87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181" t="s">
        <v>1</v>
      </c>
      <c r="F19" s="178"/>
      <c r="G19" s="254" t="s">
        <v>54</v>
      </c>
      <c r="H19" s="254"/>
      <c r="I19" s="256" t="s">
        <v>11</v>
      </c>
      <c r="J19" s="256"/>
      <c r="K19" s="258" t="s">
        <v>38</v>
      </c>
      <c r="L19" s="260" t="s">
        <v>13</v>
      </c>
      <c r="M19" s="254"/>
      <c r="N19" s="254"/>
      <c r="O19" s="254"/>
      <c r="P19" s="254"/>
      <c r="Q19" s="289" t="s">
        <v>39</v>
      </c>
      <c r="R19" s="291" t="s">
        <v>12</v>
      </c>
      <c r="S19" s="291"/>
      <c r="T19" s="291" t="s">
        <v>14</v>
      </c>
      <c r="U19" s="291"/>
      <c r="V19" s="291" t="s">
        <v>16</v>
      </c>
      <c r="W19" s="291"/>
      <c r="X19" s="291" t="s">
        <v>17</v>
      </c>
      <c r="Y19" s="291"/>
      <c r="Z19" s="291" t="s">
        <v>18</v>
      </c>
      <c r="AA19" s="291"/>
      <c r="AB19" s="291" t="s">
        <v>19</v>
      </c>
      <c r="AC19" s="291"/>
      <c r="AD19" s="291" t="s">
        <v>20</v>
      </c>
      <c r="AE19" s="291"/>
      <c r="AF19" s="291" t="s">
        <v>26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13</v>
      </c>
      <c r="S20" s="276"/>
      <c r="T20" s="276" t="s">
        <v>15</v>
      </c>
      <c r="U20" s="276"/>
      <c r="V20" s="276" t="s">
        <v>21</v>
      </c>
      <c r="W20" s="276"/>
      <c r="X20" s="276" t="s">
        <v>22</v>
      </c>
      <c r="Y20" s="276"/>
      <c r="Z20" s="276" t="s">
        <v>23</v>
      </c>
      <c r="AA20" s="276"/>
      <c r="AB20" s="276" t="s">
        <v>24</v>
      </c>
      <c r="AC20" s="276"/>
      <c r="AD20" s="276" t="s">
        <v>25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40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70">
        <v>4</v>
      </c>
      <c r="AA21" s="271"/>
      <c r="AB21" s="270">
        <v>4</v>
      </c>
      <c r="AC21" s="271"/>
      <c r="AD21" s="270">
        <v>4</v>
      </c>
      <c r="AE21" s="271"/>
      <c r="AF21" s="3"/>
      <c r="AG21" s="234">
        <f>IF(SUM(T21:AE21)=0,"",SUM(T21:AE21))</f>
        <v>24</v>
      </c>
      <c r="AH21" s="234"/>
      <c r="AI21" s="235"/>
    </row>
    <row r="25" spans="1:35" s="11" customFormat="1" ht="75.75" customHeight="1" x14ac:dyDescent="0.45">
      <c r="A25" s="275" t="s">
        <v>96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8" spans="1:35" ht="19.5" thickBot="1" x14ac:dyDescent="0.5"/>
    <row r="29" spans="1:35" ht="19.5" x14ac:dyDescent="0.45">
      <c r="A29" s="139" t="s">
        <v>47</v>
      </c>
      <c r="B29" s="140"/>
      <c r="C29" s="143" t="s">
        <v>115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2">
        <v>4</v>
      </c>
      <c r="U29" s="273"/>
      <c r="V29" s="272">
        <v>4</v>
      </c>
      <c r="W29" s="273"/>
      <c r="X29" s="272">
        <v>4</v>
      </c>
      <c r="Y29" s="273"/>
      <c r="Z29" s="272">
        <v>4</v>
      </c>
      <c r="AA29" s="273"/>
      <c r="AB29" s="272">
        <v>4</v>
      </c>
      <c r="AC29" s="273"/>
      <c r="AD29" s="272">
        <v>4</v>
      </c>
      <c r="AE29" s="273"/>
      <c r="AF29" s="4" t="s">
        <v>41</v>
      </c>
      <c r="AG29" s="216">
        <f>IF(SUM(T29:AE29)=0,"",SUM(T29:AE29))</f>
        <v>24</v>
      </c>
      <c r="AH29" s="216"/>
      <c r="AI29" s="217"/>
    </row>
    <row r="30" spans="1:35" ht="19.5" x14ac:dyDescent="0.45">
      <c r="A30" s="141"/>
      <c r="B30" s="142"/>
      <c r="C30" s="150" t="s">
        <v>103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7">
        <v>4</v>
      </c>
      <c r="U30" s="278"/>
      <c r="V30" s="277">
        <v>4</v>
      </c>
      <c r="W30" s="278"/>
      <c r="X30" s="277">
        <v>4</v>
      </c>
      <c r="Y30" s="278"/>
      <c r="Z30" s="277">
        <v>4</v>
      </c>
      <c r="AA30" s="278"/>
      <c r="AB30" s="277">
        <v>4</v>
      </c>
      <c r="AC30" s="278"/>
      <c r="AD30" s="277">
        <v>4</v>
      </c>
      <c r="AE30" s="278"/>
      <c r="AF30" s="5" t="s">
        <v>42</v>
      </c>
      <c r="AG30" s="220">
        <f t="shared" ref="AG30" si="0">IF(SUM(T30:AE30)=0,"",SUM(T30:AE30))</f>
        <v>24</v>
      </c>
      <c r="AH30" s="220"/>
      <c r="AI30" s="221"/>
    </row>
    <row r="31" spans="1:35" ht="19.5" x14ac:dyDescent="0.45">
      <c r="A31" s="141"/>
      <c r="B31" s="142"/>
      <c r="C31" s="150" t="s">
        <v>104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35" t="s">
        <v>138</v>
      </c>
      <c r="AG31" s="116" t="s">
        <v>99</v>
      </c>
      <c r="AH31" s="116"/>
      <c r="AI31" s="117"/>
    </row>
    <row r="32" spans="1:35" ht="18.75" customHeight="1" x14ac:dyDescent="0.45">
      <c r="A32" s="141"/>
      <c r="B32" s="142"/>
      <c r="C32" s="82" t="s">
        <v>105</v>
      </c>
      <c r="D32" s="83"/>
      <c r="E32" s="84"/>
      <c r="F32" s="91" t="s">
        <v>106</v>
      </c>
      <c r="G32" s="92"/>
      <c r="H32" s="92"/>
      <c r="I32" s="93"/>
      <c r="J32" s="266" t="s">
        <v>95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</row>
    <row r="33" spans="1:35" x14ac:dyDescent="0.45">
      <c r="A33" s="141"/>
      <c r="B33" s="142"/>
      <c r="C33" s="85"/>
      <c r="D33" s="86"/>
      <c r="E33" s="87"/>
      <c r="F33" s="96" t="s">
        <v>107</v>
      </c>
      <c r="G33" s="97"/>
      <c r="H33" s="97"/>
      <c r="I33" s="98"/>
      <c r="J33" s="268" t="s">
        <v>55</v>
      </c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9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108</v>
      </c>
      <c r="G34" s="102"/>
      <c r="H34" s="102"/>
      <c r="I34" s="103"/>
      <c r="J34" s="279" t="s">
        <v>140</v>
      </c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26">
        <f>$U$28</f>
        <v>0</v>
      </c>
      <c r="V34" s="227"/>
      <c r="W34" s="227"/>
      <c r="X34" s="227"/>
      <c r="Y34" s="227"/>
      <c r="Z34" s="227"/>
      <c r="AA34" s="227"/>
      <c r="AB34" s="227"/>
      <c r="AC34" s="228"/>
      <c r="AD34" s="229" t="str">
        <f>IFERROR(ROUND((AG30-AG31)/AG29,4)*100,"")</f>
        <v/>
      </c>
      <c r="AE34" s="229"/>
      <c r="AF34" s="229"/>
      <c r="AG34" s="229"/>
      <c r="AH34" s="274" t="s">
        <v>45</v>
      </c>
      <c r="AI34" s="231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110</v>
      </c>
      <c r="G35" s="119"/>
      <c r="H35" s="119"/>
      <c r="I35" s="120"/>
      <c r="J35" s="222" t="s">
        <v>111</v>
      </c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4">
        <f>$U$29</f>
        <v>0</v>
      </c>
      <c r="V35" s="224"/>
      <c r="W35" s="224"/>
      <c r="X35" s="224"/>
      <c r="Y35" s="224"/>
      <c r="Z35" s="224"/>
      <c r="AA35" s="224"/>
      <c r="AB35" s="224"/>
      <c r="AC35" s="225"/>
      <c r="AD35" s="211">
        <f>IFERROR(ROUND(AG30/AG29,4)*100,"")</f>
        <v>100</v>
      </c>
      <c r="AE35" s="212"/>
      <c r="AF35" s="212"/>
      <c r="AG35" s="213"/>
      <c r="AH35" s="232"/>
      <c r="AI35" s="233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114</v>
      </c>
      <c r="G36" s="128"/>
      <c r="H36" s="128"/>
      <c r="I36" s="128"/>
      <c r="J36" s="129"/>
      <c r="K36" s="133" t="s">
        <v>150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50</v>
      </c>
      <c r="D43" s="34"/>
      <c r="E43" s="34"/>
      <c r="F43" s="34"/>
      <c r="G43" s="34"/>
      <c r="H43" s="34"/>
      <c r="I43" s="34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61" t="s">
        <v>98</v>
      </c>
      <c r="B45" s="62"/>
      <c r="C45" s="62"/>
      <c r="D45" s="62"/>
      <c r="E45" s="63"/>
      <c r="F45" s="70" t="s">
        <v>99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99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99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47" t="s">
        <v>139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password="9588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A25:AI25"/>
    <mergeCell ref="A50:AI51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K36:AI37"/>
    <mergeCell ref="C32:E37"/>
    <mergeCell ref="F32:I32"/>
    <mergeCell ref="J32:AI32"/>
    <mergeCell ref="F33:I33"/>
    <mergeCell ref="J33:AI33"/>
    <mergeCell ref="F34:I34"/>
    <mergeCell ref="C31:S31"/>
    <mergeCell ref="T31:U31"/>
    <mergeCell ref="V31:W31"/>
    <mergeCell ref="X31:Y31"/>
    <mergeCell ref="Z31:AA31"/>
    <mergeCell ref="AB31:AC31"/>
    <mergeCell ref="AD31:AE31"/>
    <mergeCell ref="AG31:AI31"/>
    <mergeCell ref="F35:I35"/>
    <mergeCell ref="J35:T35"/>
    <mergeCell ref="U35:AC35"/>
    <mergeCell ref="AD35:AG35"/>
    <mergeCell ref="F36:J37"/>
  </mergeCells>
  <phoneticPr fontId="2"/>
  <conditionalFormatting sqref="F38">
    <cfRule type="expression" dxfId="39" priority="28">
      <formula>AG31=""</formula>
    </cfRule>
    <cfRule type="expression" dxfId="38" priority="29">
      <formula>AG31&gt;0</formula>
    </cfRule>
  </conditionalFormatting>
  <conditionalFormatting sqref="AA4:AB4 V5:AH6 V7:AE9">
    <cfRule type="containsBlanks" dxfId="37" priority="12">
      <formula>LEN(TRIM(V4))=0</formula>
    </cfRule>
  </conditionalFormatting>
  <conditionalFormatting sqref="G11:N11 E12:Q12 V11:AI12">
    <cfRule type="containsBlanks" dxfId="36" priority="11">
      <formula>LEN(TRIM(E11))=0</formula>
    </cfRule>
  </conditionalFormatting>
  <conditionalFormatting sqref="G19:H20 L19:P20 T21:AE21">
    <cfRule type="containsBlanks" dxfId="35" priority="10">
      <formula>LEN(TRIM(G19))=0</formula>
    </cfRule>
  </conditionalFormatting>
  <conditionalFormatting sqref="T29:AE30">
    <cfRule type="containsBlanks" dxfId="34" priority="9">
      <formula>LEN(TRIM(T29))=0</formula>
    </cfRule>
  </conditionalFormatting>
  <conditionalFormatting sqref="J32:AI33 J34:T34">
    <cfRule type="containsBlanks" dxfId="33" priority="7">
      <formula>LEN(TRIM(J32))=0</formula>
    </cfRule>
  </conditionalFormatting>
  <conditionalFormatting sqref="F38:H39">
    <cfRule type="expression" dxfId="32" priority="130">
      <formula>#REF!="W"</formula>
    </cfRule>
  </conditionalFormatting>
  <conditionalFormatting sqref="I38:AI39">
    <cfRule type="expression" dxfId="31" priority="131">
      <formula>AK38="W"</formula>
    </cfRule>
  </conditionalFormatting>
  <conditionalFormatting sqref="F38:AI39 C31:AI31 C29:S30 C36:AI37 C32:I35">
    <cfRule type="expression" dxfId="30" priority="132">
      <formula>#REF!=TRUE</formula>
    </cfRule>
  </conditionalFormatting>
  <conditionalFormatting sqref="A50:AI51">
    <cfRule type="cellIs" dxfId="29" priority="137" operator="equal">
      <formula>#REF!</formula>
    </cfRule>
    <cfRule type="cellIs" dxfId="28" priority="138" operator="equal">
      <formula>#REF!</formula>
    </cfRule>
    <cfRule type="cellIs" dxfId="27" priority="139" operator="equal">
      <formula>#REF!</formula>
    </cfRule>
    <cfRule type="cellIs" dxfId="26" priority="140" operator="equal">
      <formula>#REF!</formula>
    </cfRule>
    <cfRule type="cellIs" dxfId="25" priority="141" operator="equal">
      <formula>#REF!</formula>
    </cfRule>
    <cfRule type="cellIs" dxfId="24" priority="142" operator="equal">
      <formula>#REF!</formula>
    </cfRule>
    <cfRule type="cellIs" dxfId="23" priority="5" operator="equal">
      <formula>$A$50</formula>
    </cfRule>
  </conditionalFormatting>
  <conditionalFormatting sqref="T29:AI30 J32:AI35">
    <cfRule type="expression" dxfId="22" priority="143">
      <formula>#REF!=TRUE</formula>
    </cfRule>
  </conditionalFormatting>
  <conditionalFormatting sqref="AD4:AE4">
    <cfRule type="containsBlanks" dxfId="21" priority="2">
      <formula>LEN(TRIM(AD4))=0</formula>
    </cfRule>
  </conditionalFormatting>
  <conditionalFormatting sqref="AG4:AH4">
    <cfRule type="containsBlanks" dxfId="20" priority="1">
      <formula>LEN(TRIM(AG4))=0</formula>
    </cfRule>
  </conditionalFormatting>
  <dataValidations count="2">
    <dataValidation imeMode="off" allowBlank="1" showInputMessage="1" showErrorMessage="1" sqref="T21:AE21 G11:N11 T29:AE31 AD4:AE4 V12:AI12 AA4:AB4 G19:H20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48</v>
      </c>
      <c r="V1" s="190" t="s">
        <v>53</v>
      </c>
      <c r="W1" s="191"/>
      <c r="X1" s="191"/>
      <c r="Y1" s="192"/>
      <c r="Z1" s="15" t="s">
        <v>118</v>
      </c>
      <c r="AA1" s="16" t="s">
        <v>99</v>
      </c>
      <c r="AB1" s="15" t="s">
        <v>119</v>
      </c>
      <c r="AC1" s="16" t="s">
        <v>99</v>
      </c>
      <c r="AD1" s="15" t="s">
        <v>120</v>
      </c>
      <c r="AE1" s="16"/>
      <c r="AF1" s="15" t="s">
        <v>121</v>
      </c>
      <c r="AG1" s="16"/>
      <c r="AH1" s="15" t="s">
        <v>149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155</v>
      </c>
      <c r="Y4" s="12" t="s">
        <v>1</v>
      </c>
      <c r="Z4" s="12"/>
      <c r="AA4" s="302" t="s">
        <v>54</v>
      </c>
      <c r="AB4" s="302"/>
      <c r="AC4" s="12" t="s">
        <v>2</v>
      </c>
      <c r="AD4" s="302" t="s">
        <v>54</v>
      </c>
      <c r="AE4" s="302"/>
      <c r="AF4" s="12" t="s">
        <v>3</v>
      </c>
      <c r="AG4" s="302" t="s">
        <v>54</v>
      </c>
      <c r="AH4" s="302"/>
      <c r="AI4" s="12" t="s">
        <v>4</v>
      </c>
    </row>
    <row r="5" spans="1:35" x14ac:dyDescent="0.45">
      <c r="R5" s="195" t="s">
        <v>33</v>
      </c>
      <c r="S5" s="195"/>
      <c r="T5" s="195"/>
      <c r="U5" s="195"/>
      <c r="V5" s="303" t="s">
        <v>81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5</v>
      </c>
      <c r="R7" s="195" t="s">
        <v>6</v>
      </c>
      <c r="S7" s="195"/>
      <c r="T7" s="195"/>
      <c r="U7" s="195"/>
      <c r="V7" s="304" t="s">
        <v>82</v>
      </c>
      <c r="W7" s="304"/>
      <c r="X7" s="304"/>
      <c r="Y7" s="304"/>
      <c r="Z7" s="304"/>
      <c r="AA7" s="304"/>
      <c r="AB7" s="304"/>
      <c r="AC7" s="304"/>
      <c r="AD7" s="304"/>
      <c r="AE7" s="304"/>
      <c r="AF7" s="12"/>
      <c r="AG7" s="12"/>
      <c r="AH7" s="12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2"/>
      <c r="AG8" s="305" t="s">
        <v>37</v>
      </c>
      <c r="AH8" s="305"/>
    </row>
    <row r="9" spans="1:35" ht="19.5" customHeight="1" x14ac:dyDescent="0.45">
      <c r="R9" s="195" t="s">
        <v>7</v>
      </c>
      <c r="S9" s="195"/>
      <c r="T9" s="195"/>
      <c r="U9" s="195"/>
      <c r="V9" s="306" t="s">
        <v>83</v>
      </c>
      <c r="W9" s="306"/>
      <c r="X9" s="306"/>
      <c r="Y9" s="306"/>
      <c r="Z9" s="306"/>
      <c r="AA9" s="306"/>
      <c r="AB9" s="306"/>
      <c r="AC9" s="306"/>
      <c r="AD9" s="306"/>
      <c r="AE9" s="306"/>
      <c r="AF9" s="12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8</v>
      </c>
      <c r="B11" s="162"/>
      <c r="C11" s="162"/>
      <c r="D11" s="163"/>
      <c r="E11" s="8">
        <v>2</v>
      </c>
      <c r="F11" s="8">
        <v>9</v>
      </c>
      <c r="G11" s="8" t="s">
        <v>84</v>
      </c>
      <c r="H11" s="8" t="s">
        <v>84</v>
      </c>
      <c r="I11" s="8" t="s">
        <v>84</v>
      </c>
      <c r="J11" s="8" t="s">
        <v>84</v>
      </c>
      <c r="K11" s="8" t="s">
        <v>84</v>
      </c>
      <c r="L11" s="8" t="s">
        <v>84</v>
      </c>
      <c r="M11" s="8" t="s">
        <v>84</v>
      </c>
      <c r="N11" s="8" t="s">
        <v>84</v>
      </c>
      <c r="O11" s="308"/>
      <c r="P11" s="309"/>
      <c r="Q11" s="310"/>
      <c r="R11" s="311" t="s">
        <v>9</v>
      </c>
      <c r="S11" s="312"/>
      <c r="T11" s="312"/>
      <c r="U11" s="313"/>
      <c r="V11" s="314" t="s">
        <v>86</v>
      </c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288"/>
    </row>
    <row r="12" spans="1:35" ht="33.75" customHeight="1" thickBot="1" x14ac:dyDescent="0.5">
      <c r="A12" s="171" t="s">
        <v>35</v>
      </c>
      <c r="B12" s="172"/>
      <c r="C12" s="172"/>
      <c r="D12" s="173"/>
      <c r="E12" s="292" t="s">
        <v>85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315" t="s">
        <v>36</v>
      </c>
      <c r="S12" s="316"/>
      <c r="T12" s="316"/>
      <c r="U12" s="317"/>
      <c r="V12" s="298" t="s">
        <v>87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30</v>
      </c>
    </row>
    <row r="15" spans="1:35" s="18" customFormat="1" ht="16.5" x14ac:dyDescent="0.45">
      <c r="A15" s="18" t="s">
        <v>31</v>
      </c>
    </row>
    <row r="16" spans="1:35" s="18" customFormat="1" ht="16.5" x14ac:dyDescent="0.45">
      <c r="A16" s="18" t="s">
        <v>32</v>
      </c>
    </row>
    <row r="17" spans="1:35" s="18" customFormat="1" ht="16.5" x14ac:dyDescent="0.45">
      <c r="A17" s="18" t="s">
        <v>80</v>
      </c>
    </row>
    <row r="18" spans="1:35" ht="9" customHeight="1" thickBot="1" x14ac:dyDescent="0.5"/>
    <row r="19" spans="1:35" ht="18.75" customHeight="1" x14ac:dyDescent="0.45">
      <c r="A19" s="177" t="s">
        <v>10</v>
      </c>
      <c r="B19" s="178"/>
      <c r="C19" s="178"/>
      <c r="D19" s="168"/>
      <c r="E19" s="318" t="s">
        <v>1</v>
      </c>
      <c r="F19" s="256"/>
      <c r="G19" s="254" t="s">
        <v>54</v>
      </c>
      <c r="H19" s="254"/>
      <c r="I19" s="256" t="s">
        <v>11</v>
      </c>
      <c r="J19" s="256"/>
      <c r="K19" s="258" t="s">
        <v>38</v>
      </c>
      <c r="L19" s="260" t="s">
        <v>13</v>
      </c>
      <c r="M19" s="254"/>
      <c r="N19" s="254"/>
      <c r="O19" s="254"/>
      <c r="P19" s="254"/>
      <c r="Q19" s="289" t="s">
        <v>39</v>
      </c>
      <c r="R19" s="291" t="s">
        <v>12</v>
      </c>
      <c r="S19" s="291"/>
      <c r="T19" s="291" t="s">
        <v>14</v>
      </c>
      <c r="U19" s="291"/>
      <c r="V19" s="291" t="s">
        <v>16</v>
      </c>
      <c r="W19" s="291"/>
      <c r="X19" s="291" t="s">
        <v>17</v>
      </c>
      <c r="Y19" s="291"/>
      <c r="Z19" s="291" t="s">
        <v>18</v>
      </c>
      <c r="AA19" s="291"/>
      <c r="AB19" s="291" t="s">
        <v>19</v>
      </c>
      <c r="AC19" s="291"/>
      <c r="AD19" s="291" t="s">
        <v>20</v>
      </c>
      <c r="AE19" s="291"/>
      <c r="AF19" s="291" t="s">
        <v>26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319"/>
      <c r="F20" s="257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13</v>
      </c>
      <c r="S20" s="276"/>
      <c r="T20" s="276" t="s">
        <v>15</v>
      </c>
      <c r="U20" s="276"/>
      <c r="V20" s="276" t="s">
        <v>21</v>
      </c>
      <c r="W20" s="276"/>
      <c r="X20" s="276" t="s">
        <v>22</v>
      </c>
      <c r="Y20" s="276"/>
      <c r="Z20" s="276" t="s">
        <v>23</v>
      </c>
      <c r="AA20" s="276"/>
      <c r="AB20" s="276" t="s">
        <v>24</v>
      </c>
      <c r="AC20" s="276"/>
      <c r="AD20" s="276" t="s">
        <v>25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40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36">
        <v>4</v>
      </c>
      <c r="AA21" s="237"/>
      <c r="AB21" s="270">
        <v>4</v>
      </c>
      <c r="AC21" s="271"/>
      <c r="AD21" s="270">
        <v>4</v>
      </c>
      <c r="AE21" s="271"/>
      <c r="AF21" s="3"/>
      <c r="AG21" s="234">
        <v>24</v>
      </c>
      <c r="AH21" s="234"/>
      <c r="AI21" s="235"/>
    </row>
    <row r="22" spans="1:35" s="11" customFormat="1" ht="75.75" customHeight="1" x14ac:dyDescent="0.45"/>
    <row r="23" spans="1:35" s="11" customFormat="1" ht="75.75" customHeight="1" x14ac:dyDescent="0.45">
      <c r="A23" s="275" t="s">
        <v>96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</row>
    <row r="24" spans="1:35" s="11" customFormat="1" ht="75.75" customHeight="1" thickBot="1" x14ac:dyDescent="0.5"/>
    <row r="25" spans="1:35" ht="19.5" x14ac:dyDescent="0.45">
      <c r="A25" s="139" t="s">
        <v>47</v>
      </c>
      <c r="B25" s="140"/>
      <c r="C25" s="143" t="s">
        <v>115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2">
        <v>4</v>
      </c>
      <c r="U25" s="273"/>
      <c r="V25" s="272">
        <v>4</v>
      </c>
      <c r="W25" s="273"/>
      <c r="X25" s="214">
        <v>3</v>
      </c>
      <c r="Y25" s="215"/>
      <c r="Z25" s="214">
        <v>5</v>
      </c>
      <c r="AA25" s="215"/>
      <c r="AB25" s="272">
        <v>4</v>
      </c>
      <c r="AC25" s="273"/>
      <c r="AD25" s="272">
        <v>4</v>
      </c>
      <c r="AE25" s="273"/>
      <c r="AF25" s="4" t="s">
        <v>41</v>
      </c>
      <c r="AG25" s="216">
        <f>IF(SUM(T25:AE25)=0,"",SUM(T25:AE25))</f>
        <v>24</v>
      </c>
      <c r="AH25" s="216"/>
      <c r="AI25" s="217"/>
    </row>
    <row r="26" spans="1:35" ht="19.5" x14ac:dyDescent="0.45">
      <c r="A26" s="141"/>
      <c r="B26" s="142"/>
      <c r="C26" s="150" t="s">
        <v>103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7">
        <v>4</v>
      </c>
      <c r="U26" s="278"/>
      <c r="V26" s="277">
        <v>4</v>
      </c>
      <c r="W26" s="278"/>
      <c r="X26" s="218">
        <v>3</v>
      </c>
      <c r="Y26" s="219"/>
      <c r="Z26" s="218">
        <v>5</v>
      </c>
      <c r="AA26" s="219"/>
      <c r="AB26" s="277">
        <v>4</v>
      </c>
      <c r="AC26" s="278"/>
      <c r="AD26" s="277">
        <v>4</v>
      </c>
      <c r="AE26" s="278"/>
      <c r="AF26" s="5" t="s">
        <v>42</v>
      </c>
      <c r="AG26" s="220">
        <f t="shared" ref="AG26" si="0">IF(SUM(T26:AE26)=0,"",SUM(T26:AE26))</f>
        <v>24</v>
      </c>
      <c r="AH26" s="220"/>
      <c r="AI26" s="221"/>
    </row>
    <row r="27" spans="1:35" ht="19.5" x14ac:dyDescent="0.45">
      <c r="A27" s="141"/>
      <c r="B27" s="142"/>
      <c r="C27" s="150" t="s">
        <v>104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35" t="s">
        <v>43</v>
      </c>
      <c r="AG27" s="116" t="s">
        <v>99</v>
      </c>
      <c r="AH27" s="116"/>
      <c r="AI27" s="117"/>
    </row>
    <row r="28" spans="1:35" ht="18.75" customHeight="1" x14ac:dyDescent="0.45">
      <c r="A28" s="141"/>
      <c r="B28" s="142"/>
      <c r="C28" s="82" t="s">
        <v>105</v>
      </c>
      <c r="D28" s="83"/>
      <c r="E28" s="84"/>
      <c r="F28" s="91" t="s">
        <v>106</v>
      </c>
      <c r="G28" s="92"/>
      <c r="H28" s="92"/>
      <c r="I28" s="93"/>
      <c r="J28" s="266" t="s">
        <v>95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7"/>
    </row>
    <row r="29" spans="1:35" x14ac:dyDescent="0.45">
      <c r="A29" s="141"/>
      <c r="B29" s="142"/>
      <c r="C29" s="85"/>
      <c r="D29" s="86"/>
      <c r="E29" s="87"/>
      <c r="F29" s="96" t="s">
        <v>107</v>
      </c>
      <c r="G29" s="97"/>
      <c r="H29" s="97"/>
      <c r="I29" s="98"/>
      <c r="J29" s="268" t="s">
        <v>55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108</v>
      </c>
      <c r="G30" s="102"/>
      <c r="H30" s="102"/>
      <c r="I30" s="103"/>
      <c r="J30" s="104" t="s">
        <v>143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109</v>
      </c>
      <c r="V30" s="107"/>
      <c r="W30" s="107"/>
      <c r="X30" s="107"/>
      <c r="Y30" s="107"/>
      <c r="Z30" s="107"/>
      <c r="AA30" s="107"/>
      <c r="AB30" s="107"/>
      <c r="AC30" s="108"/>
      <c r="AD30" s="109" t="s">
        <v>99</v>
      </c>
      <c r="AE30" s="109"/>
      <c r="AF30" s="109"/>
      <c r="AG30" s="109"/>
      <c r="AH30" s="110" t="s">
        <v>141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110</v>
      </c>
      <c r="G31" s="119"/>
      <c r="H31" s="119"/>
      <c r="I31" s="120"/>
      <c r="J31" s="121" t="s">
        <v>111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112</v>
      </c>
      <c r="V31" s="122"/>
      <c r="W31" s="122"/>
      <c r="X31" s="122"/>
      <c r="Y31" s="122"/>
      <c r="Z31" s="122"/>
      <c r="AA31" s="122"/>
      <c r="AB31" s="122"/>
      <c r="AC31" s="123"/>
      <c r="AD31" s="211">
        <f>IFERROR(ROUND(AG26/AG25,4)*100,"")</f>
        <v>100</v>
      </c>
      <c r="AE31" s="212"/>
      <c r="AF31" s="212"/>
      <c r="AG31" s="213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114</v>
      </c>
      <c r="G32" s="128"/>
      <c r="H32" s="128"/>
      <c r="I32" s="128"/>
      <c r="J32" s="129"/>
      <c r="K32" s="133" t="s">
        <v>151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50</v>
      </c>
      <c r="D39" s="34"/>
      <c r="E39" s="34"/>
      <c r="F39" s="34"/>
      <c r="G39" s="34"/>
      <c r="H39" s="34"/>
      <c r="I39" s="3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61" t="s">
        <v>98</v>
      </c>
      <c r="B41" s="62"/>
      <c r="C41" s="62"/>
      <c r="D41" s="62"/>
      <c r="E41" s="63"/>
      <c r="F41" s="70" t="s">
        <v>99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99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99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07" t="s">
        <v>142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password="9588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T25:AE27 AD4:AE4 V12:AI12 AA4:AB4 G19:H20 AG4:AH4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2018-09-13T07:35:19Z</dcterms:modified>
</cp:coreProperties>
</file>